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zseba/Felnőttképzés/_Marketing_anyagok/Tartalmak_Marketing_kommunikacio/Weboldal_szovegek_alapanyagok/Kész_Cikkek/TAO/Képzések_MLSZ/"/>
    </mc:Choice>
  </mc:AlternateContent>
  <xr:revisionPtr revIDLastSave="0" documentId="8_{9B8FC72C-8025-D24F-815F-455FBFEBE9E0}" xr6:coauthVersionLast="47" xr6:coauthVersionMax="47" xr10:uidLastSave="{00000000-0000-0000-0000-000000000000}"/>
  <bookViews>
    <workbookView xWindow="0" yWindow="740" windowWidth="30240" windowHeight="18900" xr2:uid="{C0329004-2939-0148-826D-8BF69CC3E514}"/>
  </bookViews>
  <sheets>
    <sheet name="MLSZ_TAO_Képzés_26_27" sheetId="1" r:id="rId1"/>
  </sheets>
  <definedNames>
    <definedName name="_xlnm._FilterDatabase" localSheetId="0" hidden="1">MLSZ_TAO_Képzés_26_27!$A$1:$S$18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1" i="1"/>
  <c r="O11" i="1"/>
  <c r="P11" i="1" s="1"/>
  <c r="I10" i="1"/>
  <c r="O10" i="1"/>
  <c r="I12" i="1"/>
  <c r="O12" i="1"/>
  <c r="I13" i="1"/>
  <c r="O13" i="1"/>
  <c r="I14" i="1"/>
  <c r="O14" i="1"/>
  <c r="I15" i="1"/>
  <c r="O15" i="1"/>
  <c r="I17" i="1"/>
  <c r="I16" i="1"/>
  <c r="I18" i="1" l="1"/>
</calcChain>
</file>

<file path=xl/sharedStrings.xml><?xml version="1.0" encoding="utf-8"?>
<sst xmlns="http://schemas.openxmlformats.org/spreadsheetml/2006/main" count="181" uniqueCount="106">
  <si>
    <t>Tananyag befejezésével, de legkésőbb 2026.06.15. 
2026.07.01-től újra lehet jelentkezni</t>
  </si>
  <si>
    <t xml:space="preserve"> 2026.03.15-tól két hetente lehet jelentkezni</t>
  </si>
  <si>
    <t>NR</t>
  </si>
  <si>
    <t>Ügyviteli</t>
  </si>
  <si>
    <t>A képzés célja a sportcélú beruházás menedzsment ismeretanyagának átadása a képzésben résztvevők számára, annak érdekében, hogy megismerjék a beruházás menedzsment folyamatát, a kapcsolódó jogi, műszaki, pénzügyi szabályozásokat, előírásokat.</t>
  </si>
  <si>
    <t>Sportszervezetünk sportcélú fejlesztései komplex jogi, műszaki és pénzügyi előkészítést igényelnek. A nem megfelelő tervezés vagy dokumentáció jelentős pénzügyi és jogi kockázatot hordozhat, ezért célunk, hogy beruházásaink előkészítése, megvalósítása és fenntartása a támogatási előírásokkal teljes összhangban történjen. A képzés hozzájárul a projektmenedzsment szemlélet erősítéséhez, a kockázatok csökkentéséhez és a hosszú távon fenntartható létesítményfejlesztéshez.</t>
  </si>
  <si>
    <t>Aki beruházást tervez vagy jelenleg folyamatban van (műszaki kolléga, operatív munkatárs  vagy vezető)</t>
  </si>
  <si>
    <t>Operatív munkatársak, vezetők, műszaki kollégák</t>
  </si>
  <si>
    <t>E-learning</t>
  </si>
  <si>
    <t xml:space="preserve">Sportcélú beruházás menedzsment </t>
  </si>
  <si>
    <t>2026.11.02-tól két hetente lehet jelentkezni</t>
  </si>
  <si>
    <t>A képzés célja A képzés célja a Licence ügyintézés megismerése és a kapcsolódó feladatok ellátásához szükséges ismeretek megszerzése.
Az e-learning képzéshez csoportos on-line szakmai konzultációs lehetőség kapcsolódik.</t>
  </si>
  <si>
    <t>Hivatásos sportszervezetként alapvető érdekünk a licencelőírások maradéktalan teljesítése. A licence-rendszer adminisztratív, pénzügyi, jogi és infrastrukturális követelményeinek való megfelelés folyamatos felkészülést igényel. A képzés segítségével biztosítani kívánjuk a szükséges naprakész ismereteket, csökkenteni a hiánypótlások és elutasítások kockázatát, valamint stabilan fenntartani versenyeztetési jogosultságunkat.</t>
  </si>
  <si>
    <t>Csak NB-s csapat vagy aki feljutást tervez</t>
  </si>
  <si>
    <t>Operatív munkatársak, vezetők</t>
  </si>
  <si>
    <t>Licence ügyintézés</t>
  </si>
  <si>
    <t>Alkalmak lejártával</t>
  </si>
  <si>
    <t>Sportoló mentális fejlesztése</t>
  </si>
  <si>
    <t xml:space="preserve">A képzés célja, a sportolók játékosok GPOP© (Golden Profiler of Personality) személyiség profil alapú kompetenciafejlesztése az egyéni és a csapatteljesítmény fokozása érdekében. 
A kompetenciafejlesztő képzés célja, az hogy a résztvevők ismerjék meg a GPOP© (Golden Profiler of Personality) saját személyiségprofiljukat és ezen keresztül fejlesszék önismeretüket, együttműködési és kommunikációs képességüket, önreflexiójukat, stressztűrési és kezelési képességüket.  Saját élményű feldolgozás alapján felismerjék a viselkedésben az együttműködő személyek lehetséges típusát és képesek legyenek a modell alapján a típusnak megfelelő együttműködési és kommunikációs stratégiák alkalmazására a motiváció, csapatkohézió, együttműködés és az eredményesség növelése érdekében. </t>
  </si>
  <si>
    <t>Sportszervezetünk fontosnak tartja, hogy sportolóink személyiségalapú működését csapatszinten is tudatosítsuk és fejlesszük. A GPOP© modell alkalmazásával lehetőségünk nyílik a csapaton belüli viselkedési mintázatok, kommunikációs stílusok és motivációs sajátosságok feltérképezésére. A profilalapú közös feldolgozás erősíti az egymás iránti megértést, csökkenti a konfliktusokat és támogatja a szerepek tudatos kialakítását. Célunk, hogy a személyiséghez illesztett kommunikációs és együttműködési stratégiák beépüljenek a mindennapi szakmai munkába, ezáltal növelve a csapatkohéziót, a mentális biztonságot és a versenyeredményességet.</t>
  </si>
  <si>
    <t xml:space="preserve">Egyesületlenként 20 fő </t>
  </si>
  <si>
    <t>Egy csapat utánptláskorú sportoló mentális fejlesztése 
(edzői visszejelzéssel / szülői beleegyezés szükséges)</t>
  </si>
  <si>
    <t>On-line kontakt alkalmak + e-learning</t>
  </si>
  <si>
    <t>Eredményes sportoló GPOP alapú felmérése és fejlesztése</t>
  </si>
  <si>
    <t>A képzés célja, hogy a résztvevők ismerjék meg az MTQ (Mentális állóképesség) saját személyiségprofiljukat és ezen keresztül és képesek legyenek azt önismeret, önreflexió, érzelemszabályozás, kontroll, cél-, és eredményorientáció, kockázat-, és tanulásorientáció, magabiztosság, interperszonális magabiztosság fejlesztésére.  
Saját élményű feldolgozás alapján felismerjék a viselkedésben az együttműködő személyek lehetséges típusát és képesek legyenek a modell alapján a típusnak megfelelő együttműködési és kommunikációs stratégiák alkalmazására a motiváció, csapatkohézió, együttműködés és az eredményesség növelése érdekében.</t>
  </si>
  <si>
    <t>Sportszervezetünk kiemelt célja a sportolók mentális állóképességének tudatos, rendszerszintű fejlesztése csapatszinten. Az MTQ alapú felmérés és fejlesztés lehetőséget biztosít arra, hogy feltérképezzük sportolóink mentális erőforrásait, kontrollérzését, cél- és eredményorientációját, kockázatvállalási és tanulási attitűdjét, valamint interperszonális magabiztosságát. A profilalapú visszajelzés és közös feldolgozás erősíti a csapat mentális stabilitását, a versenyhelyzetekhez való alkalmazkodást és az egymás közötti együttműködést. Célunk, hogy a mentális felkészítés tudatos beépítésével növeljük a csapatteljesítmény kiegyensúlyozottságát és hozzájáruljunk a nemzeti sport eredményességéhez.</t>
  </si>
  <si>
    <t>Egyesületlenként 20 fő</t>
  </si>
  <si>
    <t>Eredményes sportoló MTQ alapú felmérése és fejlesztése</t>
  </si>
  <si>
    <t>Kompetenciafejlesztés</t>
  </si>
  <si>
    <t>A képzés célja, hogy résztvevő a coaching kompetenciáinak fejlesztésével képes legyen támogatni az utánpótláskorú sportolók profi sportolóvá válását, illetve képessé tenni őket személyes szinten is a sikeres életvezetésre az eredményesség növelése és a magas  mentális állóképesség elérésre és megtartására  
A sportszakemberekkel és az edzőkkel megismertetni az utánpótláskorú sportolók magas teljesítmény elérését támogató coaching szemléletet.
A képzés további célja, hogy az önismereti munka által felkészítsük a sportszakembereket saját erőforrásaik, korlátjaik és lehetőségeik felismerésére, és felkelteni az igényt a testi-mentális-lelki egészség kialakítására, ápolására, fejlesztésére.</t>
  </si>
  <si>
    <t>Utánpótlás-nevelési rendszerünk fejlesztése érdekében fontosnak tartjuk a coaching szemlélet beépítését szakmai működésünkbe. Célunk, hogy sportszakembereink képesek legyenek a sportolókat nemcsak teljesítményükben, hanem személyes fejlődésükben is támogatni, erősítve mentális állóképességüket, önbizalmukat és felelősségvállalásukat. A coaching alapú megközelítés elősegíti a tudatos célkitűzést, a reflektív működést és a hosszú távon fenntartható eredményességet, amely hozzájárul a hazai sport szakmai színvonalának emeléséhez.</t>
  </si>
  <si>
    <t>Egyesületenként 2 fő</t>
  </si>
  <si>
    <t>Edzők, vezetők, a sportoló eredményességére hatással lévő munkatárs</t>
  </si>
  <si>
    <t>Coaching szemléletű sportszakember alapozó</t>
  </si>
  <si>
    <t>A képzés célja, hogy résztvevő ismerje meg a motivációs eszközöket, a motiváltság mérési és fejlesztési eszközeit, azokat a kompetenciákat és annak fejlesztési lehetőségeit, amellyel képes lesz az általa vezetett egyén vagy csoport motivációjára.</t>
  </si>
  <si>
    <t>Sportszervezetünk számára alapvető cél a belső motiváció erősítése és fenntartása sportolóink, edzőink és munkatársaink körében. A képzés révén olyan motivációs eszközöket és módszereket kívánunk beépíteni szakmai működésünkbe, amelyek támogatják az egyéni és csapatszintű elköteleződést, a célorientált gondolkodást és a kitartást. A motiváció tudatos fejlesztése közvetlenül hozzájárul a sportolók teljesítményének növeléséhez és a nemzeti sport eredményességéhez.</t>
  </si>
  <si>
    <t>edző, vezető</t>
  </si>
  <si>
    <t>Motiváló képesség fejlesztése</t>
  </si>
  <si>
    <t>A képzés célja, hogy a résztvevők ismerjék meg az MTQ (Mentális állóképesség) saját személyiségprofiljukat és ezen keresztül és képesek legyenek azt önismeret, önreflexió, érzelemszabályozás, kontroll, cél-, és eredményorientáció, kockázat-, és tanulásorientáció, magabiztosság, interperszonális magabiztosság fejlesztésére.  
Saját élményű feldolgozás alapján képesek a sportolók vagy együttműködő személyek viselkedési jegyeinek felismerésére és az MTQ modell alapú támogatására  az egyéni és a  csapat eredményesség növelése érdekében. 
A képzés további célja, hogy a személyiségprofil ismerete által megismerjék a használhatóságát és alkalmazási lehetőségeit.</t>
  </si>
  <si>
    <t>A mentális állóképesség fejlesztése stratégiai jelentőségű sportszervezetünk számára. Az MTQ modell alkalmazásával célunk, hogy szakembereink és sportolóink tudatosan fejlesszék kontrollérzésüket, cél- és eredményorientációjukat, kockázatkezelési képességüket és magabiztosságukat. A mentális erő rendszerszintű támogatása hozzájárul a teljesítmény stabilizálásához, a versenyhelyzetek hatékony kezeléséhez és a hosszú távon fenntartható eredményességhez.</t>
  </si>
  <si>
    <t>Egyesületenként minimum 2 fő</t>
  </si>
  <si>
    <t>Eredményes sportszakember MTQ alapú felmérése és fejlesztése</t>
  </si>
  <si>
    <t>003_2027.01.30
004_2027.06.15</t>
  </si>
  <si>
    <t>003 _ 2026.09.15
004_2027.01.15</t>
  </si>
  <si>
    <t>2026.05.01-től</t>
  </si>
  <si>
    <t>A képzés célja, hogy a résztvevők ismerjék meg a GPOP© (Golden Profiler of Personality) saját személyiségprofiljukat és ezen keresztül fejlesszék önismeretüket, együttműködési és kommunikációs képességüket, önreflexiójukat, stressztűrési és kezelési képességüket.  Saját élményű feldolgozás alapján felismerjék a viselkedésben a sportolók vagy együttműködő személyek lehetséges típusát és képesek legyenek a modell alapján a típusnak megfelelő vezetési és kommunikációs stratégiák alkalmazására a motiváció, csapatkohézió, együttműködés és az eredményesség növelése érdekében. A képzés további célja, hogy a személyiségprofil ismerete által megismerjék a használhatóságát és alkalmazási lehetőségeit.</t>
  </si>
  <si>
    <t>Sportszakembereink és vezetőink személyiségalapú működésének tudatosítása érdekében kívánjuk alkalmazni a GPOP© modellt. Célunk, hogy a játékosképzésben és a csapatmunkában megjelenjenek azok a személyiséghez illesztett vezetési és kommunikációs stratégiák, amelyek növelik a motivációt, az együttműködést és a csapatkohéziót. A modell alkalmazása hozzájárul a konfliktusok megelőzéséhez, a stresszkezelés fejlesztéséhez és az egyéni erősségek tudatos kiaknázásához, ezáltal támogatva az eredményességet és a nemzeti sport fejlődését.</t>
  </si>
  <si>
    <t>Eredményes sportszakember GPOP alapú felmérése és fejlesztése</t>
  </si>
  <si>
    <t xml:space="preserve">Tananyag befejezésével, de legkésőbb 2027.06.15. </t>
  </si>
  <si>
    <t xml:space="preserve"> 2026.07.15-tól két hetente lehet jelentkezni</t>
  </si>
  <si>
    <t>Gyermekvédelem</t>
  </si>
  <si>
    <t>A képzésben résztvevő ismerje meg a gyermekek jogait, a gyermekvédelem alapjait, a gyerekekkel való hatékony és támogató kommunikációt, a konfliktusok és kríziskezelés eszközeit, a gyermekekkel való támogató bánásmód kialakítását segítő coaching módszereket, az együttműködés lehetőségeit a csapatban az ártalmak és veszélyeztetettség csökkentése érdekében.
Az e-learning képzéshez csoportos on-line szakmai konzultációs lehetőség kapcsolódik.</t>
  </si>
  <si>
    <t>Sportszervezetünk célja, hogy a gyermekekkel való bánásmód minden szinten tudatos, szakmailag megalapozott és fejlesztő szemléletű legyen. A program keretében olyan kompetenciákat kívánunk fejleszteni, amelyek elősegítik a támogató kommunikációt, a konfliktus- és kríziskezelést, valamint a coaching szemléletű, erőforrásokra építő nevelést.
A gyermekek jogainak és szükségleteinek ismerete, valamint a mentális biztonságot támogató módszerek alkalmazása közvetlenül hozzájárul a csapatkohézió erősítéséhez, az ártalmak és veszélyeztetettség csökkentéséhez, valamint a sportolók kiegyensúlyozott fejlődéséhez és hosszú távú eredményességéhez.</t>
  </si>
  <si>
    <t>Minden kollgéga, de legalább a fele (nagyobb létszánál legy csomagkedvezmény)</t>
  </si>
  <si>
    <t>Gyermekekkel való támogató bánásmód kompetenciafejlesztő program</t>
  </si>
  <si>
    <t>A képzésben résztvevő ismerje meg a szülőkkel való hatékony kommunikáció, konfliktuskezelés, együttműködés, probléma megoldás eszköztárát.
Az e-learning képzéshez csoportos on-line szakmai konzultációs lehetőség kapcsolódik.</t>
  </si>
  <si>
    <t>Sportszervezetünk működésének egyik kulcstényezője a szülőkkel való partnerségi együttműködés. A tudatos, tiszteletteljes és konstruktív kommunikáció csökkenti a konfliktusokat, erősíti a bizalmat és támogatja a gyermekek fejlődését.
A képzés célja, hogy szakembereink elsajátítsák a hatékony kommunikáció, konfliktuskezelés és együttműködés eszköztárát, valamint képesek legyenek nehéz helyzetekben is megőrizni szakmai hitelességüket. Meggyőződésünk, hogy a szülőkkel való tudatos kapcsolattartás közvetlenül hozzájárul a gyermekek mentális biztonságához és eredményes sportolói fejlődéséhez.
A képzés elvégzéséről résztvevőink felnőttképzési tanúsítványt kapnak, amely igazolja a jogszabályi kötelezettség teljesítését és a megszerzett kompetenciákat, erősítve a gyermekek mentális biztonságát és a szervezet szakmai hitelességét.</t>
  </si>
  <si>
    <t>Jogszabályi kötelezettség (minden kolléga, akikkel a gyermek kapcsolatba kerül /nagyobb létszámnál lesznek csomag kedvezmények)</t>
  </si>
  <si>
    <t>Kommunikáció a szülőkkel</t>
  </si>
  <si>
    <t xml:space="preserve"> 2026.03.16-tól két hetente lehet jelentkezni</t>
  </si>
  <si>
    <t xml:space="preserve"> 2026.03.01-tól </t>
  </si>
  <si>
    <t>A képzés célja az, hogy a résztvevők ismerjék meg: 
•	a gyermekvédelmi előírásokat,
•	a sportszervezet gyermekvédelmi és etikai szabályzatát, annak aktualizálásának módját,
•	hogyan lehet fogadni és kezelni a a sportszervezeten belül észlelt veszélyeztetettséget, bántalmazás gyanúját, esetét,
•	a gyermekvédelem jelzőrendszeri tagi ügyintézési feladatokat
•	a miként tudja támogatni a a sportszervezetben dolgozó szakembereket, a sportszervezetben sportoló gyermekeket és szüleiket,
•	a személetformáló, érzékenyítő programok szervezését, kivitelezését.
Feltétele a gyermekvédelmi alapképzés teljesítése.
Az e-learning képzéshez csoportos on-line szakmai konzultációs lehetőség kapcsolódik.</t>
  </si>
  <si>
    <t>Sportszervezetünk célja, hogy a gyermekvédelmi működés ne csupán szabályzat szintjén létezzen, hanem felelős, képzett szakember koordinálja azt. Bár a gyermekvédelmi felelős kijelölése nem minden esetben kötelező, elkötelezettek vagyunk amellett, hogy szervezetünkben dedikált, felkészült szakember támogassa a jelzőrendszeri feladatok ellátását, az esetkezelést és a belső szakmai támogatást.
A képzés biztosítja a szükséges jogszabályi, ügyintézési és szabályzatalkotási ismereteket, valamint felkészít a veszélyeztetettség és bántalmazás gyanújának szakszerű fogadására és kezelésére. Célunk, hogy a gyermekvédelmi felelős képes legyen támogatni a sportszakembereket, a sportoló gyermekeket és szüleiket, valamint érzékenyítő és szemléletformáló programokkal erősítse a prevenciót.</t>
  </si>
  <si>
    <t>Egyesületenként 1 fő</t>
  </si>
  <si>
    <t>Egy fő szervezetenként</t>
  </si>
  <si>
    <t>Gyermekvédelmi felelős ismeretek</t>
  </si>
  <si>
    <t>A képzés célja az, hogy a résztvevők ismerjék meg: 
•	a gyermekvédelmi alapfogalmakat, jogszabályokat, az etikai normákat, valamint a gyermekek jogait és érdekeit védő irányelveket,
•	a gyermekvédelmi jelzőrendszert,
•	a kapcsolódó adatvédelmi előírásokat,
•	a gyermekbántalmazás megelőzéséhez, felismeréséhez, megfelelő kezeléséhez szükséges ismereteket,
•	a biztonságos sportkörnyezet kialakítása és a gyermekek védelme érdekében szükséges intézkedéseket.
Az e-learning képzéshez csoportos on-line szakmai konzultációs lehetőséeget biztosítunk.</t>
  </si>
  <si>
    <t>Sportszervezetünk a gyermekvédelmi alapképzést nem rövid gyorstalpalóként, hanem mély, gyakorlatorientált szakmai felkészítésként kívánja megvalósítani. Célunk, hogy munkatársaink átfogó jogszabályi és szabályozási ismereteket szerezzenek, és olyan szemléletmódot sajátítsanak el, amely tartósan beépül a mindennapi működésbe.
A képzés elvégzéséről résztvevőink felnőttképzési tanúsítványt kapnak, amely igazolja a jogszabályi kötelezettség teljesítését és a megszerzett kompetenciákat, erősítve a gyermekek mentális biztonságát és a szervezet szakmai hitelességét.</t>
  </si>
  <si>
    <t>Gyermekvédelmi alapképzés</t>
  </si>
  <si>
    <t>A képzés célja, hogy a résztvevők ismerjék meg a szakmai szerepeket, határokat, az értékalapú döntési modelleket, a reflektív tanulás módszertanát, a vezetői kommunikáció és a motiváció módszereit, a kapcsolati dinamikákat, az érzelmi intelligencia fejlesztésének lehetőségeit, valamint mélyítsék önismeretüket.</t>
  </si>
  <si>
    <t>Sportszervezetünk célja, hogy szakembereink képesek legyenek értékalapú döntéshozatalra, reflektív tanulásra és tudatos vezetői működésre. A képzés támogatja a szakmai szerepek és határok tisztázását, a kapcsolati dinamikák tudatos kezelését és az érzelmi intelligencia fejlesztését. Ezzel erősítjük a mentális biztonságot, a szakmai együttműködést és a sportolók teljesítményének fenntartható növelését.</t>
  </si>
  <si>
    <t>On-line kontakt alkalmak</t>
  </si>
  <si>
    <t>Tudatos sportszakember -  haladó</t>
  </si>
  <si>
    <t>2026.07.06. és 2026.06.07. (két csoport)</t>
  </si>
  <si>
    <t>2026.03.16 és 2026.03.17. (2 csoport)</t>
  </si>
  <si>
    <t>A képzés célja, hogy a résztvevők felismerjék saját szakmai működésük mintázatait, érzelmi reakcióikat és döntéseik mögött húzódó belső folyamatokat. A képzés további célja az önreflexiós készség, az érzelmi tudatosság, a felelősségvállalás és a kapcsolati érzékenység fejlesztése annak érdekében, hogy a résztvevők hatékonyabban kommunikáljanak, motiváljanak, és hitelesebb, kiegyensúlyozottabb nevelői, edzői, vezetői működést alakítsanak ki.
Az e-learning képzéshez csoportos on-line szakmai konzultációs lehetőség kapcsolódik.</t>
  </si>
  <si>
    <t>Sportszakembereink, vezetőink és a sportolók eredményességét támogató munkatársaink személyes kompetenciáinak fejlesztése érdekében kívánjuk biztosítani a képzést. Célunk, hogy a játékosképzésbe beépítésre kerüljenek azok az önreflexiót, érzelmi tudatosságot és felelős döntéshozatalt támogató módszerek, amelyek erősítik a mentális stabilitást, a hiteles kommunikációt és a nevelői–edzői működés minőségét. Meggyőződésünk, hogy a tudatos szakmai jelenlét közvetlenül hozzájárul a sportolók kiegyensúlyozott fejlődéséhez és a nemzeti sport színvonalának emeléséhez.</t>
  </si>
  <si>
    <t xml:space="preserve">Tudatos sportszakember  -alapozó </t>
  </si>
  <si>
    <t>A képzés célja, hogy a képzésben résztvevő ismerje meg a sportszervezet megfelelő gazdálkodását és jogbiztonságát megteremtő ügyviteli és adminisztratív folyamatok szervezéséhez és a sortcélú támogatások szabályos felhasználásához szükséges általános és specifikus ügyviteli ismereteket.
Az e-learning képzéshez csoportos on-line szakmai konzultációs lehetőség kapcsolódik.</t>
  </si>
  <si>
    <t>Sportszervezetünk működésének stabilitása és jogbiztonsága érdekében elengedhetetlen a szabályozott, átlátható ügyviteli rendszer kialakítása és folyamatos fejlesztése. A sportcélú támogatások kezeléséhez szükséges adminisztratív folyamatok rendszerszintű megszervezése, a dokumentációs rend megerősítése és a pénzügyi megfelelőség biztosítása kiemelt feladatunk. A képzés támogatja belső kontrollrendszerünk fejlesztését, az ellenőrzésekre való felkészültségünket és a támogatási források szabályos, hatékony felhasználását és az általános jogbiztonságot és gazdasági stabilitást.</t>
  </si>
  <si>
    <t>Akinek nem volt jóváhagyva legalább 1 fő</t>
  </si>
  <si>
    <t xml:space="preserve">Általános ügyviteliszervezés és sporttámogatás kezelése  </t>
  </si>
  <si>
    <t xml:space="preserve"> 2026.03.15.</t>
  </si>
  <si>
    <t xml:space="preserve"> 2026.03.01-tól két hetente lehet jelentkezni</t>
  </si>
  <si>
    <t>A képzés célcsoportját jelenti minden olyan, személy, aki a képzési programmal elérhető ismeretek, készségek és kompetenciák megszerzését tűzte ki célként maga elé.
Az e-learning képzéshez csoportos on-line szakmai konzultációs lehetőség kapcsolódik.</t>
  </si>
  <si>
    <t>Sportszervezetünk számára kiemelt jelentőségű, hogy a látvány-csapatsport támogatások igénylése, felhasználása és elszámolása a hatályos jogszabályoknak és szövetségi előírásoknak megfelelően, szabályosan és átlátható módon történjen. A támogatási rendszer folyamatos változása, az elektronikus felületek alkalmazása és az ellenőrzési gyakorlat szigorodása indokolttá teszi a naprakész szakmai tudás megszerzését. A képzés révén csökkenteni kívánjuk az adminisztratív és pénzügyi kockázatokat, megelőzni a visszafizetési kötelezettségeket, valamint biztosítani a támogatási források szabályos és biztonságos felhasználását.</t>
  </si>
  <si>
    <t xml:space="preserve">Látvány-csapatsport támogatási ismeretek </t>
  </si>
  <si>
    <t>Képzés zárul</t>
  </si>
  <si>
    <t>Alkalmak száma</t>
  </si>
  <si>
    <t>Óraszám</t>
  </si>
  <si>
    <t>Kategória</t>
  </si>
  <si>
    <t>Rövid leírás</t>
  </si>
  <si>
    <t>Indoklás</t>
  </si>
  <si>
    <t>Létszám szerinti költség</t>
  </si>
  <si>
    <t>Számolós létszám</t>
  </si>
  <si>
    <t>Javasolt létszám</t>
  </si>
  <si>
    <t>Egyesületenkénti létszám</t>
  </si>
  <si>
    <t>Résztvevő</t>
  </si>
  <si>
    <t>Indul</t>
  </si>
  <si>
    <t>Labdarúgás sportág kedvezményes ár</t>
  </si>
  <si>
    <t>Munkaforma</t>
  </si>
  <si>
    <t>Képzés megnevezése</t>
  </si>
  <si>
    <t>Képzés tervezett indulása</t>
  </si>
  <si>
    <t>Jelentkezés tervezett kezdete</t>
  </si>
  <si>
    <t>Beszámítható
/saját tanulás</t>
  </si>
  <si>
    <t>Kontakt
/e-learning tanany óraszáma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</si>
</sst>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18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Aptos"/>
    </font>
    <font>
      <sz val="11"/>
      <color theme="1"/>
      <name val="Century Gothic"/>
      <family val="1"/>
    </font>
    <font>
      <sz val="12"/>
      <name val="Aptos"/>
    </font>
    <font>
      <sz val="12"/>
      <name val="Aptos Narrow"/>
      <family val="2"/>
      <charset val="238"/>
      <scheme val="minor"/>
    </font>
    <font>
      <sz val="16"/>
      <color theme="1"/>
      <name val="Century Gothic"/>
      <family val="1"/>
    </font>
    <font>
      <b/>
      <sz val="16"/>
      <color rgb="FF000000"/>
      <name val="Century Gothic"/>
      <family val="1"/>
    </font>
    <font>
      <b/>
      <sz val="16"/>
      <name val="Century Gothic"/>
      <family val="1"/>
    </font>
    <font>
      <b/>
      <sz val="16"/>
      <color theme="0"/>
      <name val="Century Gothic"/>
      <family val="1"/>
    </font>
    <font>
      <sz val="16"/>
      <name val="Century Gothic"/>
      <family val="1"/>
    </font>
    <font>
      <sz val="16"/>
      <color rgb="FF000000"/>
      <name val="Century Gothic"/>
      <family val="1"/>
    </font>
    <font>
      <b/>
      <sz val="22"/>
      <name val="Century Gothic"/>
      <family val="1"/>
    </font>
    <font>
      <b/>
      <sz val="20"/>
      <color rgb="FFFF0000"/>
      <name val="Century Gothic"/>
      <family val="1"/>
    </font>
    <font>
      <b/>
      <sz val="18"/>
      <color theme="0"/>
      <name val="Century Gothic"/>
      <family val="1"/>
    </font>
    <font>
      <b/>
      <sz val="18"/>
      <color rgb="FFFF0000"/>
      <name val="Century Gothic"/>
      <family val="1"/>
    </font>
    <font>
      <b/>
      <sz val="20"/>
      <color theme="0"/>
      <name val="Century Gothic"/>
      <family val="1"/>
    </font>
    <font>
      <b/>
      <sz val="18"/>
      <color rgb="FF000000"/>
      <name val="Century Gothic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9" fillId="2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wrapText="1"/>
    </xf>
    <xf numFmtId="14" fontId="6" fillId="0" borderId="1" xfId="0" applyNumberFormat="1" applyFont="1" applyBorder="1"/>
    <xf numFmtId="14" fontId="6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/>
    <xf numFmtId="164" fontId="13" fillId="0" borderId="0" xfId="0" applyNumberFormat="1" applyFont="1"/>
    <xf numFmtId="0" fontId="1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16" fillId="2" borderId="1" xfId="1" applyNumberFormat="1" applyFont="1" applyFill="1" applyBorder="1"/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64" fontId="14" fillId="2" borderId="1" xfId="1" applyNumberFormat="1" applyFont="1" applyFill="1" applyBorder="1" applyAlignment="1">
      <alignment horizontal="right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portevolution.hu/courses/gyermekekkel-valo-tamogato-banasmod-kompetenciafejleszto-progra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2EAA6-90C9-3B42-AD9F-2E6E78D3161A}">
  <dimension ref="A1:S19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" sqref="F2"/>
    </sheetView>
  </sheetViews>
  <sheetFormatPr baseColWidth="10" defaultColWidth="11" defaultRowHeight="16" x14ac:dyDescent="0.2"/>
  <cols>
    <col min="1" max="1" width="45.1640625" customWidth="1"/>
    <col min="2" max="2" width="16.83203125" style="5" customWidth="1"/>
    <col min="3" max="3" width="17.6640625" customWidth="1"/>
    <col min="4" max="4" width="14.83203125" style="5" bestFit="1" customWidth="1"/>
    <col min="5" max="5" width="20.6640625" style="5" customWidth="1"/>
    <col min="6" max="6" width="22.83203125" style="5" customWidth="1"/>
    <col min="7" max="7" width="13.1640625" style="5" bestFit="1" customWidth="1"/>
    <col min="8" max="8" width="20.1640625" style="5" customWidth="1"/>
    <col min="9" max="9" width="23.6640625" bestFit="1" customWidth="1"/>
    <col min="10" max="10" width="100.5" style="1" customWidth="1"/>
    <col min="11" max="11" width="81.1640625" style="1" customWidth="1"/>
    <col min="12" max="12" width="21.6640625" style="1" customWidth="1"/>
    <col min="13" max="13" width="12.6640625" bestFit="1" customWidth="1"/>
    <col min="14" max="14" width="19.1640625" bestFit="1" customWidth="1"/>
    <col min="15" max="15" width="21.33203125" bestFit="1" customWidth="1"/>
    <col min="16" max="16" width="17.1640625" bestFit="1" customWidth="1"/>
    <col min="17" max="17" width="20.6640625" style="1" bestFit="1" customWidth="1"/>
    <col min="18" max="18" width="19.83203125" customWidth="1"/>
    <col min="19" max="19" width="16" style="6" customWidth="1"/>
  </cols>
  <sheetData>
    <row r="1" spans="1:19" s="3" customFormat="1" ht="120" x14ac:dyDescent="0.15">
      <c r="A1" s="27" t="s">
        <v>101</v>
      </c>
      <c r="B1" s="8" t="s">
        <v>100</v>
      </c>
      <c r="C1" s="24" t="s">
        <v>99</v>
      </c>
      <c r="D1" s="8" t="s">
        <v>98</v>
      </c>
      <c r="E1" s="8" t="s">
        <v>97</v>
      </c>
      <c r="F1" s="8" t="s">
        <v>96</v>
      </c>
      <c r="G1" s="8" t="s">
        <v>95</v>
      </c>
      <c r="H1" s="21" t="s">
        <v>94</v>
      </c>
      <c r="I1" s="25" t="s">
        <v>93</v>
      </c>
      <c r="J1" s="9" t="s">
        <v>92</v>
      </c>
      <c r="K1" s="9" t="s">
        <v>91</v>
      </c>
      <c r="L1" s="7" t="s">
        <v>90</v>
      </c>
      <c r="M1" s="7" t="s">
        <v>89</v>
      </c>
      <c r="N1" s="7" t="s">
        <v>88</v>
      </c>
      <c r="O1" s="7" t="s">
        <v>105</v>
      </c>
      <c r="P1" s="7" t="s">
        <v>104</v>
      </c>
      <c r="Q1" s="7" t="s">
        <v>103</v>
      </c>
      <c r="R1" s="7" t="s">
        <v>102</v>
      </c>
      <c r="S1" s="8" t="s">
        <v>87</v>
      </c>
    </row>
    <row r="2" spans="1:19" s="3" customFormat="1" ht="221" x14ac:dyDescent="0.3">
      <c r="A2" s="28" t="s">
        <v>86</v>
      </c>
      <c r="B2" s="10" t="s">
        <v>8</v>
      </c>
      <c r="C2" s="30">
        <v>370000</v>
      </c>
      <c r="D2" s="11">
        <v>46083</v>
      </c>
      <c r="E2" s="11" t="s">
        <v>14</v>
      </c>
      <c r="F2" s="12" t="s">
        <v>80</v>
      </c>
      <c r="G2" s="13">
        <v>1</v>
      </c>
      <c r="H2" s="22">
        <v>1</v>
      </c>
      <c r="I2" s="26">
        <f t="shared" ref="I2:I17" si="0">H2*C2</f>
        <v>370000</v>
      </c>
      <c r="J2" s="14" t="s">
        <v>85</v>
      </c>
      <c r="K2" s="14" t="s">
        <v>84</v>
      </c>
      <c r="L2" s="15" t="s">
        <v>3</v>
      </c>
      <c r="M2" s="16">
        <v>16</v>
      </c>
      <c r="N2" s="16">
        <v>8</v>
      </c>
      <c r="O2" s="16" t="s">
        <v>2</v>
      </c>
      <c r="P2" s="16" t="s">
        <v>2</v>
      </c>
      <c r="Q2" s="15" t="s">
        <v>83</v>
      </c>
      <c r="R2" s="15" t="s">
        <v>82</v>
      </c>
      <c r="S2" s="17" t="s">
        <v>0</v>
      </c>
    </row>
    <row r="3" spans="1:19" s="3" customFormat="1" ht="221" x14ac:dyDescent="0.3">
      <c r="A3" s="28" t="s">
        <v>81</v>
      </c>
      <c r="B3" s="10" t="s">
        <v>8</v>
      </c>
      <c r="C3" s="30">
        <v>450000</v>
      </c>
      <c r="D3" s="11">
        <v>46127</v>
      </c>
      <c r="E3" s="11" t="s">
        <v>14</v>
      </c>
      <c r="F3" s="12" t="s">
        <v>80</v>
      </c>
      <c r="G3" s="13">
        <v>1</v>
      </c>
      <c r="H3" s="22">
        <v>1</v>
      </c>
      <c r="I3" s="26">
        <f>H3*C3</f>
        <v>450000</v>
      </c>
      <c r="J3" s="14" t="s">
        <v>79</v>
      </c>
      <c r="K3" s="14" t="s">
        <v>78</v>
      </c>
      <c r="L3" s="15" t="s">
        <v>3</v>
      </c>
      <c r="M3" s="16">
        <v>25</v>
      </c>
      <c r="N3" s="16">
        <v>5</v>
      </c>
      <c r="O3" s="16" t="s">
        <v>2</v>
      </c>
      <c r="P3" s="16" t="s">
        <v>2</v>
      </c>
      <c r="Q3" s="15" t="s">
        <v>1</v>
      </c>
      <c r="R3" s="18">
        <v>46127</v>
      </c>
      <c r="S3" s="17" t="s">
        <v>0</v>
      </c>
    </row>
    <row r="4" spans="1:19" s="3" customFormat="1" ht="243" x14ac:dyDescent="0.3">
      <c r="A4" s="28" t="s">
        <v>77</v>
      </c>
      <c r="B4" s="10" t="s">
        <v>71</v>
      </c>
      <c r="C4" s="30">
        <v>105000</v>
      </c>
      <c r="D4" s="11">
        <v>46097</v>
      </c>
      <c r="E4" s="11" t="s">
        <v>32</v>
      </c>
      <c r="F4" s="12" t="s">
        <v>31</v>
      </c>
      <c r="G4" s="13">
        <v>2</v>
      </c>
      <c r="H4" s="22">
        <v>2</v>
      </c>
      <c r="I4" s="26">
        <f t="shared" si="0"/>
        <v>210000</v>
      </c>
      <c r="J4" s="14" t="s">
        <v>76</v>
      </c>
      <c r="K4" s="14" t="s">
        <v>75</v>
      </c>
      <c r="L4" s="15" t="s">
        <v>28</v>
      </c>
      <c r="M4" s="16">
        <v>24</v>
      </c>
      <c r="N4" s="16">
        <v>6</v>
      </c>
      <c r="O4" s="16">
        <v>24</v>
      </c>
      <c r="P4" s="16">
        <v>8</v>
      </c>
      <c r="Q4" s="15" t="s">
        <v>60</v>
      </c>
      <c r="R4" s="19" t="s">
        <v>74</v>
      </c>
      <c r="S4" s="20" t="s">
        <v>73</v>
      </c>
    </row>
    <row r="5" spans="1:19" s="3" customFormat="1" ht="154" x14ac:dyDescent="0.3">
      <c r="A5" s="28" t="s">
        <v>72</v>
      </c>
      <c r="B5" s="10" t="s">
        <v>71</v>
      </c>
      <c r="C5" s="30">
        <v>189000</v>
      </c>
      <c r="D5" s="11">
        <v>46251</v>
      </c>
      <c r="E5" s="11" t="s">
        <v>32</v>
      </c>
      <c r="F5" s="12" t="s">
        <v>31</v>
      </c>
      <c r="G5" s="13">
        <v>2</v>
      </c>
      <c r="H5" s="22">
        <v>2</v>
      </c>
      <c r="I5" s="26">
        <f>H5*C5</f>
        <v>378000</v>
      </c>
      <c r="J5" s="14" t="s">
        <v>70</v>
      </c>
      <c r="K5" s="14" t="s">
        <v>69</v>
      </c>
      <c r="L5" s="15" t="s">
        <v>28</v>
      </c>
      <c r="M5" s="16">
        <v>56</v>
      </c>
      <c r="N5" s="16">
        <v>14</v>
      </c>
      <c r="O5" s="16">
        <v>56</v>
      </c>
      <c r="P5" s="16">
        <v>12</v>
      </c>
      <c r="Q5" s="15" t="s">
        <v>44</v>
      </c>
      <c r="R5" s="18">
        <v>46251</v>
      </c>
      <c r="S5" s="17" t="s">
        <v>16</v>
      </c>
    </row>
    <row r="6" spans="1:19" s="3" customFormat="1" ht="308" x14ac:dyDescent="0.3">
      <c r="A6" s="28" t="s">
        <v>68</v>
      </c>
      <c r="B6" s="10" t="s">
        <v>8</v>
      </c>
      <c r="C6" s="30">
        <v>35000</v>
      </c>
      <c r="D6" s="11">
        <v>46097</v>
      </c>
      <c r="E6" s="11" t="s">
        <v>57</v>
      </c>
      <c r="F6" s="12" t="s">
        <v>53</v>
      </c>
      <c r="G6" s="13">
        <v>10</v>
      </c>
      <c r="H6" s="22">
        <v>10</v>
      </c>
      <c r="I6" s="26">
        <f t="shared" si="0"/>
        <v>350000</v>
      </c>
      <c r="J6" s="14" t="s">
        <v>67</v>
      </c>
      <c r="K6" s="14" t="s">
        <v>66</v>
      </c>
      <c r="L6" s="15" t="s">
        <v>50</v>
      </c>
      <c r="M6" s="16">
        <v>6</v>
      </c>
      <c r="N6" s="16">
        <v>4</v>
      </c>
      <c r="O6" s="16" t="s">
        <v>2</v>
      </c>
      <c r="P6" s="16" t="s">
        <v>2</v>
      </c>
      <c r="Q6" s="15" t="s">
        <v>60</v>
      </c>
      <c r="R6" s="15" t="s">
        <v>59</v>
      </c>
      <c r="S6" s="17" t="s">
        <v>0</v>
      </c>
    </row>
    <row r="7" spans="1:19" s="3" customFormat="1" ht="375" x14ac:dyDescent="0.3">
      <c r="A7" s="28" t="s">
        <v>65</v>
      </c>
      <c r="B7" s="10" t="s">
        <v>8</v>
      </c>
      <c r="C7" s="30">
        <v>150000</v>
      </c>
      <c r="D7" s="11">
        <v>46097</v>
      </c>
      <c r="E7" s="11" t="s">
        <v>64</v>
      </c>
      <c r="F7" s="12" t="s">
        <v>63</v>
      </c>
      <c r="G7" s="13">
        <v>1</v>
      </c>
      <c r="H7" s="22">
        <v>1</v>
      </c>
      <c r="I7" s="26">
        <f t="shared" si="0"/>
        <v>150000</v>
      </c>
      <c r="J7" s="14" t="s">
        <v>62</v>
      </c>
      <c r="K7" s="14" t="s">
        <v>61</v>
      </c>
      <c r="L7" s="15" t="s">
        <v>50</v>
      </c>
      <c r="M7" s="16">
        <v>6</v>
      </c>
      <c r="N7" s="16">
        <v>3</v>
      </c>
      <c r="O7" s="16" t="s">
        <v>2</v>
      </c>
      <c r="P7" s="16" t="s">
        <v>2</v>
      </c>
      <c r="Q7" s="15" t="s">
        <v>60</v>
      </c>
      <c r="R7" s="15" t="s">
        <v>59</v>
      </c>
      <c r="S7" s="17" t="s">
        <v>0</v>
      </c>
    </row>
    <row r="8" spans="1:19" s="3" customFormat="1" ht="309" x14ac:dyDescent="0.3">
      <c r="A8" s="28" t="s">
        <v>58</v>
      </c>
      <c r="B8" s="10" t="s">
        <v>8</v>
      </c>
      <c r="C8" s="30">
        <v>45000</v>
      </c>
      <c r="D8" s="11">
        <v>46144</v>
      </c>
      <c r="E8" s="11" t="s">
        <v>57</v>
      </c>
      <c r="F8" s="12" t="s">
        <v>53</v>
      </c>
      <c r="G8" s="13">
        <v>10</v>
      </c>
      <c r="H8" s="22">
        <v>10</v>
      </c>
      <c r="I8" s="26">
        <f t="shared" si="0"/>
        <v>450000</v>
      </c>
      <c r="J8" s="14" t="s">
        <v>56</v>
      </c>
      <c r="K8" s="14" t="s">
        <v>55</v>
      </c>
      <c r="L8" s="15" t="s">
        <v>50</v>
      </c>
      <c r="M8" s="16">
        <v>6</v>
      </c>
      <c r="N8" s="16">
        <v>3</v>
      </c>
      <c r="O8" s="16" t="s">
        <v>2</v>
      </c>
      <c r="P8" s="16" t="s">
        <v>2</v>
      </c>
      <c r="Q8" s="15" t="s">
        <v>44</v>
      </c>
      <c r="R8" s="15" t="s">
        <v>49</v>
      </c>
      <c r="S8" s="17" t="s">
        <v>48</v>
      </c>
    </row>
    <row r="9" spans="1:19" s="3" customFormat="1" ht="243" x14ac:dyDescent="0.3">
      <c r="A9" s="29" t="s">
        <v>54</v>
      </c>
      <c r="B9" s="10" t="s">
        <v>8</v>
      </c>
      <c r="C9" s="30">
        <v>105000</v>
      </c>
      <c r="D9" s="11">
        <v>46144</v>
      </c>
      <c r="E9" s="11" t="s">
        <v>32</v>
      </c>
      <c r="F9" s="12" t="s">
        <v>53</v>
      </c>
      <c r="G9" s="13">
        <v>3</v>
      </c>
      <c r="H9" s="22">
        <v>0</v>
      </c>
      <c r="I9" s="26">
        <f t="shared" si="0"/>
        <v>0</v>
      </c>
      <c r="J9" s="14" t="s">
        <v>52</v>
      </c>
      <c r="K9" s="14" t="s">
        <v>51</v>
      </c>
      <c r="L9" s="15" t="s">
        <v>50</v>
      </c>
      <c r="M9" s="16">
        <v>12</v>
      </c>
      <c r="N9" s="16">
        <v>6</v>
      </c>
      <c r="O9" s="16" t="s">
        <v>2</v>
      </c>
      <c r="P9" s="16" t="s">
        <v>2</v>
      </c>
      <c r="Q9" s="15" t="s">
        <v>44</v>
      </c>
      <c r="R9" s="15" t="s">
        <v>49</v>
      </c>
      <c r="S9" s="17" t="s">
        <v>48</v>
      </c>
    </row>
    <row r="10" spans="1:19" s="3" customFormat="1" ht="309" x14ac:dyDescent="0.3">
      <c r="A10" s="28" t="s">
        <v>41</v>
      </c>
      <c r="B10" s="10" t="s">
        <v>22</v>
      </c>
      <c r="C10" s="30">
        <v>350000</v>
      </c>
      <c r="D10" s="11">
        <v>46204</v>
      </c>
      <c r="E10" s="11" t="s">
        <v>32</v>
      </c>
      <c r="F10" s="12" t="s">
        <v>40</v>
      </c>
      <c r="G10" s="13">
        <v>2</v>
      </c>
      <c r="H10" s="22">
        <v>2</v>
      </c>
      <c r="I10" s="26">
        <f t="shared" si="0"/>
        <v>700000</v>
      </c>
      <c r="J10" s="14" t="s">
        <v>39</v>
      </c>
      <c r="K10" s="14" t="s">
        <v>38</v>
      </c>
      <c r="L10" s="15" t="s">
        <v>28</v>
      </c>
      <c r="M10" s="16">
        <v>40</v>
      </c>
      <c r="N10" s="16">
        <v>6</v>
      </c>
      <c r="O10" s="16">
        <f>M10-P10</f>
        <v>24</v>
      </c>
      <c r="P10" s="16">
        <v>16</v>
      </c>
      <c r="Q10" s="19">
        <v>46143</v>
      </c>
      <c r="R10" s="18">
        <v>46218</v>
      </c>
      <c r="S10" s="17" t="s">
        <v>16</v>
      </c>
    </row>
    <row r="11" spans="1:19" s="3" customFormat="1" ht="309" x14ac:dyDescent="0.3">
      <c r="A11" s="28" t="s">
        <v>47</v>
      </c>
      <c r="B11" s="10" t="s">
        <v>22</v>
      </c>
      <c r="C11" s="30">
        <v>350000</v>
      </c>
      <c r="D11" s="11">
        <v>46280</v>
      </c>
      <c r="E11" s="11" t="s">
        <v>32</v>
      </c>
      <c r="F11" s="12" t="s">
        <v>40</v>
      </c>
      <c r="G11" s="13">
        <v>2</v>
      </c>
      <c r="H11" s="22">
        <v>2</v>
      </c>
      <c r="I11" s="26">
        <f t="shared" si="0"/>
        <v>700000</v>
      </c>
      <c r="J11" s="14" t="s">
        <v>46</v>
      </c>
      <c r="K11" s="14" t="s">
        <v>45</v>
      </c>
      <c r="L11" s="15" t="s">
        <v>28</v>
      </c>
      <c r="M11" s="16">
        <v>30</v>
      </c>
      <c r="N11" s="16">
        <v>6</v>
      </c>
      <c r="O11" s="16">
        <f>6*4</f>
        <v>24</v>
      </c>
      <c r="P11" s="16">
        <f>M11-O11</f>
        <v>6</v>
      </c>
      <c r="Q11" s="15" t="s">
        <v>44</v>
      </c>
      <c r="R11" s="19" t="s">
        <v>43</v>
      </c>
      <c r="S11" s="17" t="s">
        <v>42</v>
      </c>
    </row>
    <row r="12" spans="1:19" s="3" customFormat="1" ht="174" customHeight="1" x14ac:dyDescent="0.3">
      <c r="A12" s="28" t="s">
        <v>37</v>
      </c>
      <c r="B12" s="10" t="s">
        <v>22</v>
      </c>
      <c r="C12" s="30">
        <v>245000</v>
      </c>
      <c r="D12" s="11">
        <v>46296</v>
      </c>
      <c r="E12" s="11" t="s">
        <v>36</v>
      </c>
      <c r="F12" s="12" t="s">
        <v>31</v>
      </c>
      <c r="G12" s="13">
        <v>2</v>
      </c>
      <c r="H12" s="22">
        <v>1</v>
      </c>
      <c r="I12" s="26">
        <f t="shared" si="0"/>
        <v>245000</v>
      </c>
      <c r="J12" s="14" t="s">
        <v>35</v>
      </c>
      <c r="K12" s="14" t="s">
        <v>34</v>
      </c>
      <c r="L12" s="15" t="s">
        <v>28</v>
      </c>
      <c r="M12" s="16">
        <v>18</v>
      </c>
      <c r="N12" s="16">
        <v>6</v>
      </c>
      <c r="O12" s="16">
        <f>18-4</f>
        <v>14</v>
      </c>
      <c r="P12" s="16">
        <v>4</v>
      </c>
      <c r="Q12" s="19">
        <v>46296</v>
      </c>
      <c r="R12" s="18">
        <v>46328</v>
      </c>
      <c r="S12" s="17" t="s">
        <v>16</v>
      </c>
    </row>
    <row r="13" spans="1:19" s="3" customFormat="1" ht="309" x14ac:dyDescent="0.3">
      <c r="A13" s="29" t="s">
        <v>33</v>
      </c>
      <c r="B13" s="10" t="s">
        <v>22</v>
      </c>
      <c r="C13" s="30">
        <v>455000</v>
      </c>
      <c r="D13" s="11">
        <v>46296</v>
      </c>
      <c r="E13" s="11" t="s">
        <v>32</v>
      </c>
      <c r="F13" s="12" t="s">
        <v>31</v>
      </c>
      <c r="G13" s="13">
        <v>2</v>
      </c>
      <c r="H13" s="22">
        <v>1</v>
      </c>
      <c r="I13" s="26">
        <f t="shared" si="0"/>
        <v>455000</v>
      </c>
      <c r="J13" s="14" t="s">
        <v>30</v>
      </c>
      <c r="K13" s="14" t="s">
        <v>29</v>
      </c>
      <c r="L13" s="15" t="s">
        <v>28</v>
      </c>
      <c r="M13" s="16">
        <v>40</v>
      </c>
      <c r="N13" s="16">
        <v>8</v>
      </c>
      <c r="O13" s="16">
        <f>8*4</f>
        <v>32</v>
      </c>
      <c r="P13" s="16">
        <v>8</v>
      </c>
      <c r="Q13" s="19">
        <v>46328</v>
      </c>
      <c r="R13" s="18">
        <v>46341</v>
      </c>
      <c r="S13" s="17" t="s">
        <v>16</v>
      </c>
    </row>
    <row r="14" spans="1:19" s="3" customFormat="1" ht="309" x14ac:dyDescent="0.3">
      <c r="A14" s="29" t="s">
        <v>27</v>
      </c>
      <c r="B14" s="10" t="s">
        <v>22</v>
      </c>
      <c r="C14" s="30">
        <v>120000</v>
      </c>
      <c r="D14" s="11">
        <v>46296</v>
      </c>
      <c r="E14" s="11" t="s">
        <v>21</v>
      </c>
      <c r="F14" s="12" t="s">
        <v>26</v>
      </c>
      <c r="G14" s="13">
        <v>20</v>
      </c>
      <c r="H14" s="22">
        <v>20</v>
      </c>
      <c r="I14" s="26">
        <f t="shared" si="0"/>
        <v>2400000</v>
      </c>
      <c r="J14" s="14" t="s">
        <v>25</v>
      </c>
      <c r="K14" s="14" t="s">
        <v>24</v>
      </c>
      <c r="L14" s="15" t="s">
        <v>17</v>
      </c>
      <c r="M14" s="16">
        <v>40</v>
      </c>
      <c r="N14" s="16">
        <v>6</v>
      </c>
      <c r="O14" s="16">
        <f>M14-P14</f>
        <v>24</v>
      </c>
      <c r="P14" s="16">
        <v>16</v>
      </c>
      <c r="Q14" s="19">
        <v>46204</v>
      </c>
      <c r="R14" s="19">
        <v>46235</v>
      </c>
      <c r="S14" s="17" t="s">
        <v>16</v>
      </c>
    </row>
    <row r="15" spans="1:19" s="3" customFormat="1" ht="353" x14ac:dyDescent="0.3">
      <c r="A15" s="29" t="s">
        <v>23</v>
      </c>
      <c r="B15" s="10" t="s">
        <v>22</v>
      </c>
      <c r="C15" s="30">
        <v>70000</v>
      </c>
      <c r="D15" s="11">
        <v>46296</v>
      </c>
      <c r="E15" s="11" t="s">
        <v>21</v>
      </c>
      <c r="F15" s="12" t="s">
        <v>20</v>
      </c>
      <c r="G15" s="13">
        <v>20</v>
      </c>
      <c r="H15" s="22">
        <v>20</v>
      </c>
      <c r="I15" s="26">
        <f t="shared" si="0"/>
        <v>1400000</v>
      </c>
      <c r="J15" s="14" t="s">
        <v>19</v>
      </c>
      <c r="K15" s="14" t="s">
        <v>18</v>
      </c>
      <c r="L15" s="15" t="s">
        <v>17</v>
      </c>
      <c r="M15" s="16">
        <v>24</v>
      </c>
      <c r="N15" s="16">
        <v>6</v>
      </c>
      <c r="O15" s="16">
        <f>M15</f>
        <v>24</v>
      </c>
      <c r="P15" s="16">
        <v>6</v>
      </c>
      <c r="Q15" s="19">
        <v>46204</v>
      </c>
      <c r="R15" s="18">
        <v>46235</v>
      </c>
      <c r="S15" s="17" t="s">
        <v>16</v>
      </c>
    </row>
    <row r="16" spans="1:19" s="3" customFormat="1" ht="221" x14ac:dyDescent="0.3">
      <c r="A16" s="29" t="s">
        <v>9</v>
      </c>
      <c r="B16" s="10" t="s">
        <v>8</v>
      </c>
      <c r="C16" s="30">
        <v>370000</v>
      </c>
      <c r="D16" s="11">
        <v>46127</v>
      </c>
      <c r="E16" s="11" t="s">
        <v>7</v>
      </c>
      <c r="F16" s="12" t="s">
        <v>6</v>
      </c>
      <c r="G16" s="13"/>
      <c r="H16" s="22"/>
      <c r="I16" s="26">
        <f>H16*C16</f>
        <v>0</v>
      </c>
      <c r="J16" s="14" t="s">
        <v>5</v>
      </c>
      <c r="K16" s="14" t="s">
        <v>4</v>
      </c>
      <c r="L16" s="15" t="s">
        <v>3</v>
      </c>
      <c r="M16" s="16">
        <v>10</v>
      </c>
      <c r="N16" s="16">
        <v>4</v>
      </c>
      <c r="O16" s="16" t="s">
        <v>2</v>
      </c>
      <c r="P16" s="16" t="s">
        <v>2</v>
      </c>
      <c r="Q16" s="15" t="s">
        <v>1</v>
      </c>
      <c r="R16" s="18">
        <v>46127</v>
      </c>
      <c r="S16" s="17" t="s">
        <v>0</v>
      </c>
    </row>
    <row r="17" spans="1:19" s="3" customFormat="1" ht="221" x14ac:dyDescent="0.3">
      <c r="A17" s="29" t="s">
        <v>15</v>
      </c>
      <c r="B17" s="10" t="s">
        <v>8</v>
      </c>
      <c r="C17" s="30">
        <v>260000</v>
      </c>
      <c r="D17" s="11">
        <v>46296</v>
      </c>
      <c r="E17" s="11" t="s">
        <v>14</v>
      </c>
      <c r="F17" s="12" t="s">
        <v>13</v>
      </c>
      <c r="G17" s="13"/>
      <c r="H17" s="22"/>
      <c r="I17" s="26">
        <f t="shared" si="0"/>
        <v>0</v>
      </c>
      <c r="J17" s="14" t="s">
        <v>12</v>
      </c>
      <c r="K17" s="14" t="s">
        <v>11</v>
      </c>
      <c r="L17" s="15" t="s">
        <v>3</v>
      </c>
      <c r="M17" s="16">
        <v>10</v>
      </c>
      <c r="N17" s="16">
        <v>4</v>
      </c>
      <c r="O17" s="16" t="s">
        <v>2</v>
      </c>
      <c r="P17" s="16" t="s">
        <v>2</v>
      </c>
      <c r="Q17" s="19">
        <v>46296</v>
      </c>
      <c r="R17" s="19" t="s">
        <v>10</v>
      </c>
      <c r="S17" s="17" t="s">
        <v>0</v>
      </c>
    </row>
    <row r="18" spans="1:19" ht="25" x14ac:dyDescent="0.25">
      <c r="A18" s="2"/>
      <c r="B18" s="4"/>
      <c r="I18" s="23">
        <f>SUM(I2:I15)</f>
        <v>8258000</v>
      </c>
    </row>
    <row r="19" spans="1:19" x14ac:dyDescent="0.2">
      <c r="A19" s="2"/>
      <c r="B19" s="4"/>
    </row>
  </sheetData>
  <autoFilter ref="A1:S18" xr:uid="{3FD46227-D265-684D-A37D-E3FF750D2BD1}"/>
  <sortState xmlns:xlrd2="http://schemas.microsoft.com/office/spreadsheetml/2017/richdata2" ref="A2:S19">
    <sortCondition ref="D2:D19"/>
  </sortState>
  <hyperlinks>
    <hyperlink ref="A9" r:id="rId1" display="https://sportevolution.hu/courses/gyermekekkel-valo-tamogato-banasmod-kompetenciafejleszto-program/" xr:uid="{C5BCC03F-75CF-5749-91D8-189B4CE1DEC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MLSZ_TAO_Képzés_26_27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Zsuzsa Zsebi</dc:creator>
  <cp:lastModifiedBy>Zsuzsa Zsebi</cp:lastModifiedBy>
  <dcterms:created xsi:type="dcterms:W3CDTF">2026-02-18T16:51:00Z</dcterms:created>
  <dcterms:modified xsi:type="dcterms:W3CDTF">2026-02-19T14:33:46Z</dcterms:modified>
</cp:coreProperties>
</file>